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<sst xmlns="http://schemas.openxmlformats.org/spreadsheetml/2006/main" count="69" uniqueCount="69">
  <si>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Energy cost calculator</t>
  </si>
  <si>
    <t>Copyright 2005 BigValleyNews.net</t>
  </si>
  <si>
    <t>Cells in GREEN must be filled in to appropriate values.  What is filled in now are approximate local costs for Lassen/Modoc/Shasta counties for the year 2005 which may/will change.  Efficiency numbers are average and also may be changed.</t>
  </si>
  <si>
    <t>Cells in YELLOW show the results of the calculations..</t>
  </si>
  <si>
    <t>Cells in WHITE cannot be changed as they are fixed values.</t>
  </si>
  <si>
    <t>Furnace efficiency:  If you don't know and your furnace is new, use 80%.  If your furnace is old or it's in a mobile home, use 70%.  If you have a known high efficiency furnace use what it claims or 90%</t>
  </si>
  <si>
    <t>Original Value</t>
  </si>
  <si>
    <t>Original Value</t>
  </si>
  <si>
    <t>Electricity (PG and E Low)</t>
  </si>
  <si>
    <t>Electricity (PGandE High)</t>
  </si>
  <si>
    <t>Price/Kwh (dollars)</t>
  </si>
  <si>
    <t>Price/Kwh (dollars)</t>
  </si>
  <si>
    <t>BTU/Kwh</t>
  </si>
  <si>
    <t>BTU/Kwh</t>
  </si>
  <si>
    <t>Price/ 100,000BTU</t>
  </si>
  <si>
    <t>Price/ 100,000BTU</t>
  </si>
  <si>
    <t>Electricity (Surprise Valley)</t>
  </si>
  <si>
    <t>Electricity (Surprise Valley)</t>
  </si>
  <si>
    <t>Price/Kwh (dollars)</t>
  </si>
  <si>
    <t>Price/Kwh (dollars)</t>
  </si>
  <si>
    <t>BTU/Kwh</t>
  </si>
  <si>
    <t>BTU/Kwh</t>
  </si>
  <si>
    <t>Price/ 100,000BTU</t>
  </si>
  <si>
    <t>Price/ 100,000BTU</t>
  </si>
  <si>
    <t>Heat Pump (PG and E)</t>
  </si>
  <si>
    <t>Heat Pump (Surprise Valley)</t>
  </si>
  <si>
    <t>Price/Kwh (dollars)</t>
  </si>
  <si>
    <t>Price/Kwh (dollars)</t>
  </si>
  <si>
    <t>BTU/Kwh</t>
  </si>
  <si>
    <t>BTU/Kwh</t>
  </si>
  <si>
    <t>Efficiency %</t>
  </si>
  <si>
    <t>Efficiency %</t>
  </si>
  <si>
    <t>Price/ 100,000BTU</t>
  </si>
  <si>
    <t>Price/ 100,000BTU</t>
  </si>
  <si>
    <t>Propane</t>
  </si>
  <si>
    <t>Kerosene</t>
  </si>
  <si>
    <t>Price/Gal (Dollars)</t>
  </si>
  <si>
    <t>Price/Gal (Dollars)</t>
  </si>
  <si>
    <t>BTU/Kwh</t>
  </si>
  <si>
    <t>BTU/Gal</t>
  </si>
  <si>
    <t>Efficiency %</t>
  </si>
  <si>
    <t>Efficiency%</t>
  </si>
  <si>
    <t>Price/ 100,000BTU</t>
  </si>
  <si>
    <t>Price/ 100,000BTU</t>
  </si>
  <si>
    <t>Diesel</t>
  </si>
  <si>
    <t>Natural Gas</t>
  </si>
  <si>
    <t>Price/Gal(Dollars)</t>
  </si>
  <si>
    <t>Price/therm (Dollars)</t>
  </si>
  <si>
    <t>BTU/Gal</t>
  </si>
  <si>
    <t>BTU/therm</t>
  </si>
  <si>
    <t>Efficiency %</t>
  </si>
  <si>
    <t>Efficiency %</t>
  </si>
  <si>
    <t>Price/ 100,000BTU</t>
  </si>
  <si>
    <t>Price/ 100,000BTU</t>
  </si>
  <si>
    <t>Wood, hard</t>
  </si>
  <si>
    <t>Wood, pine</t>
  </si>
  <si>
    <t>Price/Cord(Dollars)</t>
  </si>
  <si>
    <t>Price/Cord(Dollars)</t>
  </si>
  <si>
    <t>BTU/Cord</t>
  </si>
  <si>
    <t>BTU/Cord</t>
  </si>
  <si>
    <t>Efficiency</t>
  </si>
  <si>
    <t>Efficiency</t>
  </si>
  <si>
    <t>Price/ 100,000BTU</t>
  </si>
  <si>
    <t>Price/ 100,000BTU</t>
  </si>
  <si>
    <t>Wood Pellets</t>
  </si>
  <si>
    <t>Price/Ton(Dollars)</t>
  </si>
  <si>
    <t>BTU/Ton</t>
  </si>
  <si>
    <t>Efficiency</t>
  </si>
  <si>
    <t>Price/ 100,000BTU</t>
  </si>
</sst>
</file>

<file path=xl/styles.xml><?xml version="1.0" encoding="utf-8"?>
<styleSheet xmlns="http://schemas.openxmlformats.org/spreadsheetml/2006/main">
  <numFmts count="1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@"/>
    <numFmt numFmtId="166" formatCode="#.0000000"/>
    <numFmt numFmtId="167" formatCode="[$$-409]#,##0.000;[RED]-[$$-409]#,##0.000"/>
    <numFmt numFmtId="168" formatCode="#"/>
    <numFmt numFmtId="169" formatCode="[$$-409]#,##0.00;[RED]-[$$-409]#,##0.00"/>
    <numFmt numFmtId="170" formatCode="#,##0.00 [$USD];-#,##0.00 [$USD]"/>
  </numFmts>
  <fonts count="5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5" fontId="0" fillId="0" borderId="0" xfId="0" applyNumberFormat="1" applyFont="1" applyBorder="1" applyAlignment="1">
      <alignment horizontal="right" wrapText="1"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 applyProtection="1">
      <alignment/>
      <protection/>
    </xf>
    <xf numFmtId="165" fontId="1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165" fontId="0" fillId="2" borderId="1" xfId="0" applyNumberFormat="1" applyFont="1" applyFill="1" applyBorder="1" applyAlignment="1">
      <alignment wrapText="1"/>
    </xf>
    <xf numFmtId="165" fontId="0" fillId="3" borderId="0" xfId="0" applyNumberFormat="1" applyFont="1" applyFill="1" applyBorder="1" applyAlignment="1">
      <alignment wrapText="1"/>
    </xf>
    <xf numFmtId="165" fontId="0" fillId="4" borderId="1" xfId="0" applyNumberFormat="1" applyFont="1" applyFill="1" applyBorder="1" applyAlignment="1">
      <alignment wrapText="1"/>
    </xf>
    <xf numFmtId="165" fontId="0" fillId="0" borderId="1" xfId="0" applyNumberFormat="1" applyFont="1" applyBorder="1" applyAlignment="1">
      <alignment horizontal="left" wrapText="1"/>
    </xf>
    <xf numFmtId="166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wrapText="1"/>
    </xf>
    <xf numFmtId="167" fontId="0" fillId="0" borderId="0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center" wrapText="1"/>
    </xf>
    <xf numFmtId="167" fontId="3" fillId="2" borderId="4" xfId="0" applyNumberFormat="1" applyFont="1" applyFill="1" applyBorder="1" applyAlignment="1" applyProtection="1">
      <alignment horizontal="center"/>
      <protection locked="0"/>
    </xf>
    <xf numFmtId="167" fontId="4" fillId="3" borderId="0" xfId="0" applyNumberFormat="1" applyFont="1" applyFill="1" applyBorder="1" applyAlignment="1" applyProtection="1">
      <alignment horizontal="center"/>
      <protection/>
    </xf>
    <xf numFmtId="165" fontId="0" fillId="0" borderId="3" xfId="0" applyNumberFormat="1" applyFont="1" applyBorder="1" applyAlignment="1">
      <alignment horizontal="center" wrapText="1"/>
    </xf>
    <xf numFmtId="168" fontId="0" fillId="0" borderId="4" xfId="0" applyNumberFormat="1" applyFont="1" applyBorder="1" applyAlignment="1">
      <alignment horizontal="center"/>
    </xf>
    <xf numFmtId="167" fontId="0" fillId="0" borderId="0" xfId="0" applyNumberFormat="1" applyFont="1" applyBorder="1" applyAlignment="1" applyProtection="1">
      <alignment/>
      <protection/>
    </xf>
    <xf numFmtId="165" fontId="0" fillId="3" borderId="5" xfId="0" applyNumberFormat="1" applyFont="1" applyFill="1" applyBorder="1" applyAlignment="1">
      <alignment horizontal="center" wrapText="1"/>
    </xf>
    <xf numFmtId="169" fontId="3" fillId="4" borderId="6" xfId="0" applyNumberFormat="1" applyFont="1" applyFill="1" applyBorder="1" applyAlignment="1">
      <alignment horizontal="center"/>
    </xf>
    <xf numFmtId="170" fontId="0" fillId="0" borderId="0" xfId="0" applyNumberFormat="1" applyFont="1" applyBorder="1" applyAlignment="1">
      <alignment/>
    </xf>
    <xf numFmtId="167" fontId="4" fillId="3" borderId="4" xfId="0" applyNumberFormat="1" applyFont="1" applyFill="1" applyBorder="1" applyAlignment="1" applyProtection="1">
      <alignment horizontal="center"/>
      <protection locked="0"/>
    </xf>
    <xf numFmtId="168" fontId="0" fillId="2" borderId="4" xfId="0" applyNumberFormat="1" applyFont="1" applyFill="1" applyBorder="1" applyAlignment="1" applyProtection="1">
      <alignment horizontal="center"/>
      <protection locked="0"/>
    </xf>
    <xf numFmtId="169" fontId="3" fillId="2" borderId="4" xfId="0" applyNumberFormat="1" applyFont="1" applyFill="1" applyBorder="1" applyAlignment="1" applyProtection="1">
      <alignment horizontal="center"/>
      <protection locked="0"/>
    </xf>
    <xf numFmtId="169" fontId="4" fillId="3" borderId="0" xfId="0" applyNumberFormat="1" applyFont="1" applyFill="1" applyBorder="1" applyAlignment="1" applyProtection="1">
      <alignment horizontal="center"/>
      <protection locked="0"/>
    </xf>
    <xf numFmtId="169" fontId="4" fillId="3" borderId="0" xfId="0" applyNumberFormat="1" applyFont="1" applyFill="1" applyBorder="1" applyAlignment="1" applyProtection="1">
      <alignment horizontal="center"/>
      <protection/>
    </xf>
    <xf numFmtId="168" fontId="0" fillId="3" borderId="4" xfId="0" applyNumberFormat="1" applyFont="1" applyFill="1" applyBorder="1" applyAlignment="1" applyProtection="1">
      <alignment horizontal="center"/>
      <protection locked="0"/>
    </xf>
    <xf numFmtId="168" fontId="0" fillId="3" borderId="0" xfId="0" applyNumberFormat="1" applyFont="1" applyFill="1" applyBorder="1" applyAlignment="1" applyProtection="1">
      <alignment horizontal="center"/>
      <protection/>
    </xf>
    <xf numFmtId="168" fontId="0" fillId="3" borderId="0" xfId="0" applyNumberFormat="1" applyFont="1" applyFill="1" applyBorder="1" applyAlignment="1" applyProtection="1">
      <alignment horizontal="center"/>
      <protection locked="0"/>
    </xf>
    <xf numFmtId="165" fontId="3" fillId="0" borderId="7" xfId="0" applyNumberFormat="1" applyFont="1" applyBorder="1" applyAlignment="1">
      <alignment horizontal="center" wrapText="1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164" fontId="0" fillId="3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31">
      <selection activeCell="E44" sqref="E44"/>
    </sheetView>
  </sheetViews>
  <sheetFormatPr defaultColWidth="9.140625" defaultRowHeight="12.75"/>
  <cols>
    <col min="1" max="1" width="13.421875" style="1" customWidth="1"/>
    <col min="2" max="2" width="15.8515625" style="2" customWidth="1"/>
    <col min="3" max="3" width="12.8515625" style="3" customWidth="1"/>
    <col min="4" max="4" width="13.421875" style="3" customWidth="1"/>
    <col min="5" max="5" width="17.00390625" style="3" customWidth="1"/>
    <col min="6" max="6" width="12.421875" style="4" customWidth="1"/>
    <col min="7" max="256" width="11.7109375" style="3" customWidth="1"/>
  </cols>
  <sheetData>
    <row r="1" spans="1:6" s="3" customFormat="1" ht="33.75" customHeight="1">
      <c r="A1" s="5" t="s">
        <v>0</v>
      </c>
      <c r="B1" s="5"/>
      <c r="C1" s="5"/>
      <c r="D1" s="5"/>
      <c r="E1" s="5"/>
      <c r="F1" s="4"/>
    </row>
    <row r="2" spans="1:6" s="3" customFormat="1" ht="16.5">
      <c r="A2" s="6" t="s">
        <v>1</v>
      </c>
      <c r="B2" s="6"/>
      <c r="C2" s="6"/>
      <c r="D2" s="6"/>
      <c r="E2" s="6"/>
      <c r="F2" s="4"/>
    </row>
    <row r="3" spans="1:6" s="3" customFormat="1" ht="16.5">
      <c r="A3" s="6"/>
      <c r="B3" s="2"/>
      <c r="F3" s="4"/>
    </row>
    <row r="4" spans="1:6" s="3" customFormat="1" ht="204.75">
      <c r="A4" s="7" t="s">
        <v>2</v>
      </c>
      <c r="B4" s="7"/>
      <c r="D4" s="7"/>
      <c r="E4" s="7"/>
      <c r="F4" s="4"/>
    </row>
    <row r="5" spans="1:6" s="3" customFormat="1" ht="12">
      <c r="A5" s="8"/>
      <c r="B5" s="2"/>
      <c r="F5" s="4"/>
    </row>
    <row r="6" spans="1:6" s="3" customFormat="1" ht="48" customHeight="1">
      <c r="A6" s="9" t="s">
        <v>3</v>
      </c>
      <c r="B6" s="9"/>
      <c r="D6" s="9"/>
      <c r="E6" s="9"/>
      <c r="F6" s="4"/>
    </row>
    <row r="7" spans="1:6" s="3" customFormat="1" ht="12">
      <c r="A7" s="1"/>
      <c r="B7" s="2"/>
      <c r="F7" s="4"/>
    </row>
    <row r="8" spans="1:6" s="3" customFormat="1" ht="31.5" customHeight="1">
      <c r="A8" s="10" t="s">
        <v>4</v>
      </c>
      <c r="B8" s="11"/>
      <c r="D8" s="12"/>
      <c r="E8" s="12"/>
      <c r="F8" s="4"/>
    </row>
    <row r="9" spans="1:6" s="3" customFormat="1" ht="12">
      <c r="A9" s="1"/>
      <c r="B9" s="2"/>
      <c r="F9" s="4"/>
    </row>
    <row r="10" spans="1:7" s="3" customFormat="1" ht="55.5" customHeight="1">
      <c r="A10" s="13" t="s">
        <v>5</v>
      </c>
      <c r="B10" s="14"/>
      <c r="D10" s="15"/>
      <c r="E10" s="15"/>
      <c r="F10" s="4"/>
      <c r="G10" s="16"/>
    </row>
    <row r="11" spans="1:6" s="3" customFormat="1" ht="12">
      <c r="A11" s="1"/>
      <c r="B11" s="2"/>
      <c r="F11" s="4"/>
    </row>
    <row r="12" spans="1:6" s="3" customFormat="1" ht="12">
      <c r="A12" s="8"/>
      <c r="B12" s="2"/>
      <c r="C12" s="3" t="s">
        <v>6</v>
      </c>
      <c r="F12" s="4" t="s">
        <v>7</v>
      </c>
    </row>
    <row r="13" spans="1:6" s="3" customFormat="1" ht="44.25" customHeight="1">
      <c r="A13" s="17" t="s">
        <v>8</v>
      </c>
      <c r="B13" s="17"/>
      <c r="D13" s="17" t="s">
        <v>9</v>
      </c>
      <c r="E13" s="17"/>
      <c r="F13" s="4"/>
    </row>
    <row r="14" spans="1:6" s="3" customFormat="1" ht="24">
      <c r="A14" s="18" t="s">
        <v>10</v>
      </c>
      <c r="B14" s="19">
        <v>0.114</v>
      </c>
      <c r="C14" s="20">
        <v>0.114</v>
      </c>
      <c r="D14" s="18" t="s">
        <v>11</v>
      </c>
      <c r="E14" s="19">
        <v>0.219</v>
      </c>
      <c r="F14" s="20">
        <v>0.219</v>
      </c>
    </row>
    <row r="15" spans="1:6" s="3" customFormat="1" ht="12">
      <c r="A15" s="21" t="s">
        <v>12</v>
      </c>
      <c r="B15" s="22">
        <v>3416</v>
      </c>
      <c r="C15" s="3"/>
      <c r="D15" s="21" t="s">
        <v>13</v>
      </c>
      <c r="E15" s="22">
        <v>3416</v>
      </c>
      <c r="F15" s="23"/>
    </row>
    <row r="16" spans="1:6" s="3" customFormat="1" ht="24">
      <c r="A16" s="24" t="s">
        <v>14</v>
      </c>
      <c r="B16" s="25">
        <f>B14/B15*100000</f>
        <v>0</v>
      </c>
      <c r="C16" s="3"/>
      <c r="D16" s="24" t="s">
        <v>15</v>
      </c>
      <c r="E16" s="25">
        <f>E14/E15*100000</f>
        <v>0</v>
      </c>
      <c r="F16" s="4"/>
    </row>
    <row r="17" spans="1:7" s="3" customFormat="1" ht="12">
      <c r="A17" s="1"/>
      <c r="B17" s="2"/>
      <c r="F17" s="4"/>
      <c r="G17" s="26"/>
    </row>
    <row r="18" spans="1:6" s="3" customFormat="1" ht="38.25" customHeight="1">
      <c r="A18" s="17" t="s">
        <v>16</v>
      </c>
      <c r="B18" s="17"/>
      <c r="D18" s="17" t="s">
        <v>17</v>
      </c>
      <c r="E18" s="17"/>
      <c r="F18" s="4"/>
    </row>
    <row r="19" spans="1:6" s="3" customFormat="1" ht="24">
      <c r="A19" s="18" t="s">
        <v>18</v>
      </c>
      <c r="B19" s="19">
        <v>0.061</v>
      </c>
      <c r="C19" s="20">
        <v>0.061</v>
      </c>
      <c r="D19" s="18" t="s">
        <v>19</v>
      </c>
      <c r="E19" s="19">
        <v>0.061</v>
      </c>
      <c r="F19" s="20">
        <v>0.061</v>
      </c>
    </row>
    <row r="20" spans="1:6" s="3" customFormat="1" ht="12">
      <c r="A20" s="21" t="s">
        <v>20</v>
      </c>
      <c r="B20" s="22">
        <v>3416</v>
      </c>
      <c r="C20" s="3"/>
      <c r="D20" s="21" t="s">
        <v>21</v>
      </c>
      <c r="E20" s="22">
        <v>3416</v>
      </c>
      <c r="F20" s="4"/>
    </row>
    <row r="21" spans="1:6" s="3" customFormat="1" ht="24">
      <c r="A21" s="24" t="s">
        <v>22</v>
      </c>
      <c r="B21" s="25">
        <f>B19/B20*100000</f>
        <v>0</v>
      </c>
      <c r="C21" s="3"/>
      <c r="D21" s="24" t="s">
        <v>23</v>
      </c>
      <c r="E21" s="25">
        <f>E19/E20*100000</f>
        <v>0</v>
      </c>
      <c r="F21" s="4"/>
    </row>
    <row r="22" spans="1:6" s="3" customFormat="1" ht="12">
      <c r="A22" s="1"/>
      <c r="B22" s="2"/>
      <c r="F22" s="4"/>
    </row>
    <row r="23" spans="1:6" s="3" customFormat="1" ht="12">
      <c r="A23" s="1"/>
      <c r="B23" s="2"/>
      <c r="F23" s="4"/>
    </row>
    <row r="24" spans="1:6" s="3" customFormat="1" ht="30.75" customHeight="1">
      <c r="A24" s="17" t="s">
        <v>24</v>
      </c>
      <c r="B24" s="17"/>
      <c r="D24" s="17" t="s">
        <v>25</v>
      </c>
      <c r="E24" s="17"/>
      <c r="F24" s="4"/>
    </row>
    <row r="25" spans="1:6" s="3" customFormat="1" ht="24">
      <c r="A25" s="18" t="s">
        <v>26</v>
      </c>
      <c r="B25" s="19">
        <v>0.219</v>
      </c>
      <c r="C25" s="27">
        <v>0.219</v>
      </c>
      <c r="D25" s="18" t="s">
        <v>27</v>
      </c>
      <c r="E25" s="19">
        <v>0.061</v>
      </c>
      <c r="F25" s="20">
        <v>0.061</v>
      </c>
    </row>
    <row r="26" spans="1:6" s="3" customFormat="1" ht="12">
      <c r="A26" s="21" t="s">
        <v>28</v>
      </c>
      <c r="B26" s="22">
        <v>3416</v>
      </c>
      <c r="C26" s="3"/>
      <c r="D26" s="21" t="s">
        <v>29</v>
      </c>
      <c r="E26" s="22">
        <v>3416</v>
      </c>
      <c r="F26" s="23"/>
    </row>
    <row r="27" spans="1:6" s="3" customFormat="1" ht="12">
      <c r="A27" s="21" t="s">
        <v>30</v>
      </c>
      <c r="B27" s="28">
        <v>200</v>
      </c>
      <c r="C27" s="3"/>
      <c r="D27" s="21" t="s">
        <v>31</v>
      </c>
      <c r="E27" s="28">
        <v>200</v>
      </c>
      <c r="F27" s="4"/>
    </row>
    <row r="28" spans="1:6" s="3" customFormat="1" ht="24">
      <c r="A28" s="24" t="s">
        <v>32</v>
      </c>
      <c r="B28" s="25">
        <f>B25/B26*100000*B27/100</f>
        <v>0</v>
      </c>
      <c r="C28" s="3"/>
      <c r="D28" s="24" t="s">
        <v>33</v>
      </c>
      <c r="E28" s="25">
        <f>E25/E26*100000*E27/100</f>
        <v>0</v>
      </c>
      <c r="F28" s="4"/>
    </row>
    <row r="29" spans="1:6" s="3" customFormat="1" ht="12">
      <c r="A29" s="1"/>
      <c r="B29" s="2"/>
      <c r="F29" s="4"/>
    </row>
    <row r="30" spans="1:6" s="3" customFormat="1" ht="12">
      <c r="A30" s="1"/>
      <c r="B30" s="2"/>
      <c r="F30" s="4"/>
    </row>
    <row r="31" spans="1:6" s="3" customFormat="1" ht="36.75" customHeight="1">
      <c r="A31" s="17" t="s">
        <v>34</v>
      </c>
      <c r="B31" s="17"/>
      <c r="D31" s="17" t="s">
        <v>35</v>
      </c>
      <c r="E31" s="17"/>
      <c r="F31" s="4"/>
    </row>
    <row r="32" spans="1:7" s="3" customFormat="1" ht="24">
      <c r="A32" s="18" t="s">
        <v>36</v>
      </c>
      <c r="B32" s="29">
        <v>2.3</v>
      </c>
      <c r="C32" s="30">
        <v>2.3</v>
      </c>
      <c r="D32" s="18" t="s">
        <v>37</v>
      </c>
      <c r="E32" s="29">
        <v>2.84</v>
      </c>
      <c r="F32" s="31">
        <v>2.84</v>
      </c>
      <c r="G32" s="16"/>
    </row>
    <row r="33" spans="1:6" s="3" customFormat="1" ht="12">
      <c r="A33" s="21" t="s">
        <v>38</v>
      </c>
      <c r="B33" s="22">
        <v>91574</v>
      </c>
      <c r="C33" s="3"/>
      <c r="D33" s="18" t="s">
        <v>39</v>
      </c>
      <c r="E33" s="22">
        <v>134000</v>
      </c>
      <c r="F33" s="4"/>
    </row>
    <row r="34" spans="1:6" s="3" customFormat="1" ht="12">
      <c r="A34" s="21" t="s">
        <v>40</v>
      </c>
      <c r="B34" s="28">
        <v>80</v>
      </c>
      <c r="C34" s="32">
        <v>80</v>
      </c>
      <c r="D34" s="18" t="s">
        <v>41</v>
      </c>
      <c r="E34" s="28">
        <v>80</v>
      </c>
      <c r="F34" s="33">
        <v>80</v>
      </c>
    </row>
    <row r="35" spans="1:6" s="3" customFormat="1" ht="24">
      <c r="A35" s="24" t="s">
        <v>42</v>
      </c>
      <c r="B35" s="25">
        <f>B32/B33/B34*100*100000</f>
        <v>0</v>
      </c>
      <c r="C35" s="3"/>
      <c r="D35" s="24" t="s">
        <v>43</v>
      </c>
      <c r="E35" s="25">
        <f>E32/E33/E34*100*100000</f>
        <v>0</v>
      </c>
      <c r="F35" s="4"/>
    </row>
    <row r="36" spans="1:6" s="3" customFormat="1" ht="12">
      <c r="A36" s="1"/>
      <c r="B36" s="2"/>
      <c r="F36" s="4"/>
    </row>
    <row r="37" spans="1:6" s="3" customFormat="1" ht="35.25" customHeight="1">
      <c r="A37" s="17" t="s">
        <v>44</v>
      </c>
      <c r="B37" s="17"/>
      <c r="D37" s="17" t="s">
        <v>45</v>
      </c>
      <c r="E37" s="17"/>
      <c r="F37" s="4"/>
    </row>
    <row r="38" spans="1:6" s="3" customFormat="1" ht="24">
      <c r="A38" s="18" t="s">
        <v>46</v>
      </c>
      <c r="B38" s="29">
        <v>2.89</v>
      </c>
      <c r="C38" s="30">
        <v>2.89</v>
      </c>
      <c r="D38" s="18" t="s">
        <v>47</v>
      </c>
      <c r="E38" s="29">
        <v>1.7</v>
      </c>
      <c r="F38" s="31">
        <v>1.7</v>
      </c>
    </row>
    <row r="39" spans="1:6" s="3" customFormat="1" ht="12">
      <c r="A39" s="18" t="s">
        <v>48</v>
      </c>
      <c r="B39" s="22">
        <v>140000</v>
      </c>
      <c r="C39" s="3"/>
      <c r="D39" s="18" t="s">
        <v>49</v>
      </c>
      <c r="E39" s="22">
        <v>100000</v>
      </c>
      <c r="F39" s="4"/>
    </row>
    <row r="40" spans="1:6" s="3" customFormat="1" ht="12">
      <c r="A40" s="18" t="s">
        <v>50</v>
      </c>
      <c r="B40" s="28">
        <v>80</v>
      </c>
      <c r="C40" s="34">
        <v>80</v>
      </c>
      <c r="D40" s="18" t="s">
        <v>51</v>
      </c>
      <c r="E40" s="28">
        <v>80</v>
      </c>
      <c r="F40" s="33">
        <v>80</v>
      </c>
    </row>
    <row r="41" spans="1:6" s="3" customFormat="1" ht="24">
      <c r="A41" s="24" t="s">
        <v>52</v>
      </c>
      <c r="B41" s="25">
        <f>B38/B39/B40*100*100000</f>
        <v>0</v>
      </c>
      <c r="C41" s="3"/>
      <c r="D41" s="24" t="s">
        <v>53</v>
      </c>
      <c r="E41" s="25">
        <f>E38/E39/E40*100*100000</f>
        <v>0</v>
      </c>
      <c r="F41" s="4"/>
    </row>
    <row r="42" spans="1:6" s="3" customFormat="1" ht="12">
      <c r="A42" s="1"/>
      <c r="B42" s="2"/>
      <c r="F42" s="4"/>
    </row>
    <row r="43" spans="1:6" s="3" customFormat="1" ht="14.25">
      <c r="A43" s="17" t="s">
        <v>54</v>
      </c>
      <c r="B43" s="17"/>
      <c r="D43" s="17" t="s">
        <v>55</v>
      </c>
      <c r="E43" s="17"/>
      <c r="F43" s="4"/>
    </row>
    <row r="44" spans="1:6" s="3" customFormat="1" ht="24.75">
      <c r="A44" s="18" t="s">
        <v>56</v>
      </c>
      <c r="B44" s="29">
        <v>150</v>
      </c>
      <c r="C44" s="30">
        <v>150</v>
      </c>
      <c r="D44" s="18" t="s">
        <v>57</v>
      </c>
      <c r="E44" s="29">
        <v>150</v>
      </c>
      <c r="F44" s="31">
        <v>150</v>
      </c>
    </row>
    <row r="45" spans="1:6" s="3" customFormat="1" ht="12">
      <c r="A45" s="18" t="s">
        <v>58</v>
      </c>
      <c r="B45" s="22">
        <v>24000000</v>
      </c>
      <c r="C45" s="3"/>
      <c r="D45" s="18" t="s">
        <v>59</v>
      </c>
      <c r="E45" s="22">
        <v>18000000</v>
      </c>
      <c r="F45" s="4"/>
    </row>
    <row r="46" spans="1:6" s="3" customFormat="1" ht="12">
      <c r="A46" s="18" t="s">
        <v>60</v>
      </c>
      <c r="B46" s="28">
        <v>70</v>
      </c>
      <c r="C46" s="34">
        <v>70</v>
      </c>
      <c r="D46" s="18" t="s">
        <v>61</v>
      </c>
      <c r="E46" s="28">
        <v>80</v>
      </c>
      <c r="F46" s="33">
        <v>80</v>
      </c>
    </row>
    <row r="47" spans="1:6" s="3" customFormat="1" ht="24">
      <c r="A47" s="24" t="s">
        <v>62</v>
      </c>
      <c r="B47" s="25">
        <f>B44/B45/B46*100*100000</f>
        <v>0</v>
      </c>
      <c r="C47" s="3"/>
      <c r="D47" s="24" t="s">
        <v>63</v>
      </c>
      <c r="E47" s="25">
        <f>E44/E45/E46*100*100000</f>
        <v>0</v>
      </c>
      <c r="F47" s="4"/>
    </row>
    <row r="48" spans="1:6" s="3" customFormat="1" ht="12">
      <c r="A48" s="1"/>
      <c r="B48" s="2"/>
      <c r="F48" s="4"/>
    </row>
    <row r="49" spans="1:6" s="3" customFormat="1" ht="27.75">
      <c r="A49" s="17" t="s">
        <v>64</v>
      </c>
      <c r="B49" s="35"/>
      <c r="F49" s="4"/>
    </row>
    <row r="50" spans="1:6" s="3" customFormat="1" ht="24">
      <c r="A50" s="18" t="s">
        <v>65</v>
      </c>
      <c r="B50" s="29">
        <v>200</v>
      </c>
      <c r="C50" s="30">
        <v>200</v>
      </c>
      <c r="F50" s="4"/>
    </row>
    <row r="51" spans="1:6" s="3" customFormat="1" ht="12">
      <c r="A51" s="18" t="s">
        <v>66</v>
      </c>
      <c r="B51" s="22">
        <v>13600000</v>
      </c>
      <c r="F51" s="4"/>
    </row>
    <row r="52" spans="1:6" s="3" customFormat="1" ht="12">
      <c r="A52" s="18" t="s">
        <v>67</v>
      </c>
      <c r="B52" s="36">
        <v>80</v>
      </c>
      <c r="C52" s="37">
        <v>80</v>
      </c>
      <c r="F52" s="4"/>
    </row>
    <row r="53" spans="1:6" s="3" customFormat="1" ht="24">
      <c r="A53" s="24" t="s">
        <v>68</v>
      </c>
      <c r="B53" s="25">
        <f>B50/B51/B52*100*100000</f>
        <v>0</v>
      </c>
      <c r="F53" s="4"/>
    </row>
  </sheetData>
  <sheetProtection sheet="1" objects="1" scenarios="1"/>
  <mergeCells count="2">
    <mergeCell ref="A1:E1"/>
    <mergeCell ref="A2:E2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2005-10-26T00:48:39Z</dcterms:created>
  <dcterms:modified xsi:type="dcterms:W3CDTF">1601-01-01T07:00:00Z</dcterms:modified>
  <cp:category/>
  <cp:version/>
  <cp:contentType/>
  <cp:contentStatus/>
  <cp:revision>1</cp:revision>
</cp:coreProperties>
</file>